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bluestep-my.sharepoint.com/personal/kristin_wangensteenberge_bluestep_no/Documents/"/>
    </mc:Choice>
  </mc:AlternateContent>
  <xr:revisionPtr revIDLastSave="0" documentId="8_{1527B50E-14EA-4279-A70D-5620C2BFA779}" xr6:coauthVersionLast="47" xr6:coauthVersionMax="47" xr10:uidLastSave="{00000000-0000-0000-0000-000000000000}"/>
  <bookViews>
    <workbookView xWindow="-28920" yWindow="1515" windowWidth="29040" windowHeight="15720" activeTab="4" xr2:uid="{00000000-000D-0000-FFFF-FFFF00000000}"/>
  </bookViews>
  <sheets>
    <sheet name="Oversikt" sheetId="1" r:id="rId1"/>
    <sheet name="Månedlige inntekter" sheetId="2" r:id="rId2"/>
    <sheet name="Månedlige kostnader" sheetId="3" r:id="rId3"/>
    <sheet name="Ark 4" sheetId="4" state="hidden" r:id="rId4"/>
    <sheet name="Veiledning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3" l="1"/>
  <c r="H40" i="3"/>
  <c r="H38" i="3"/>
  <c r="H37" i="3"/>
  <c r="H36" i="3"/>
  <c r="H34" i="3"/>
  <c r="H33" i="3"/>
  <c r="H31" i="3"/>
  <c r="H30" i="3"/>
  <c r="H29" i="3"/>
  <c r="H27" i="3"/>
  <c r="H26" i="3"/>
  <c r="H25" i="3"/>
  <c r="H23" i="3"/>
  <c r="H22" i="3"/>
  <c r="H21" i="3"/>
  <c r="H19" i="3"/>
  <c r="H18" i="3"/>
  <c r="H17" i="3"/>
  <c r="H15" i="3"/>
  <c r="H14" i="3"/>
  <c r="H13" i="3"/>
  <c r="H12" i="3"/>
  <c r="H11" i="3"/>
  <c r="H10" i="3"/>
  <c r="H8" i="3"/>
  <c r="H7" i="3"/>
  <c r="H6" i="3"/>
  <c r="H5" i="3"/>
  <c r="H44" i="3" s="1"/>
  <c r="E13" i="2"/>
  <c r="E15" i="2" s="1"/>
  <c r="D4" i="1" s="1"/>
  <c r="E12" i="2"/>
  <c r="E10" i="2"/>
  <c r="D8" i="1"/>
  <c r="D6" i="1" l="1"/>
  <c r="D10" i="1" s="1"/>
</calcChain>
</file>

<file path=xl/sharedStrings.xml><?xml version="1.0" encoding="utf-8"?>
<sst xmlns="http://schemas.openxmlformats.org/spreadsheetml/2006/main" count="103" uniqueCount="68">
  <si>
    <t>Oversikt</t>
  </si>
  <si>
    <t>Måned, år</t>
  </si>
  <si>
    <t>Totale inntekter</t>
  </si>
  <si>
    <t>Totale kostnader (- sparing)</t>
  </si>
  <si>
    <t>Total sparing</t>
  </si>
  <si>
    <t>Til gode</t>
  </si>
  <si>
    <t>Månedlige inntekter</t>
  </si>
  <si>
    <t>Inntekt person 1</t>
  </si>
  <si>
    <t>Barnetrygd</t>
  </si>
  <si>
    <t>Inntekt person 2</t>
  </si>
  <si>
    <t>Annen inntekt</t>
  </si>
  <si>
    <t>INNTEKT (BRUTTO)</t>
  </si>
  <si>
    <t>Skatt person 1 (fyll inn antall %)</t>
  </si>
  <si>
    <t>Skatt person 2 (fyll inn antall %)</t>
  </si>
  <si>
    <t>INNTEKT (NETTO)</t>
  </si>
  <si>
    <t>Månedlige kostnader</t>
  </si>
  <si>
    <t>UTGIFTER</t>
  </si>
  <si>
    <t>MÅNED/ÅR</t>
  </si>
  <si>
    <t>KOSTNAD/MND</t>
  </si>
  <si>
    <t>Bolig</t>
  </si>
  <si>
    <t>Leie/boliglån</t>
  </si>
  <si>
    <t>MND.</t>
  </si>
  <si>
    <t>Strøm &amp; nettleie</t>
  </si>
  <si>
    <t>TV &amp; internett</t>
  </si>
  <si>
    <t>Telefon</t>
  </si>
  <si>
    <t>Lån &amp; forsikring</t>
  </si>
  <si>
    <t>Studielån</t>
  </si>
  <si>
    <t>Kredittkortlån</t>
  </si>
  <si>
    <t>Andre lån</t>
  </si>
  <si>
    <t>Boligforsikringer</t>
  </si>
  <si>
    <t>ÅR</t>
  </si>
  <si>
    <t>Bilforsikring</t>
  </si>
  <si>
    <t>Andre forsikringer (reise, ulykke, o.l.)</t>
  </si>
  <si>
    <t>Barn</t>
  </si>
  <si>
    <t>Barnehage</t>
  </si>
  <si>
    <t>SFO</t>
  </si>
  <si>
    <t>Barneforsikring</t>
  </si>
  <si>
    <t>Underholdning</t>
  </si>
  <si>
    <t>Streamingtjenester</t>
  </si>
  <si>
    <t>Avis/magasin</t>
  </si>
  <si>
    <t>NRK-lisens</t>
  </si>
  <si>
    <t>Mat &amp; drikke</t>
  </si>
  <si>
    <t>Mat &amp; husholdning</t>
  </si>
  <si>
    <t>Andre dagligvarer</t>
  </si>
  <si>
    <t>Restaurant/kafé</t>
  </si>
  <si>
    <t>Klær &amp; fritid</t>
  </si>
  <si>
    <t>Klær &amp; sko</t>
  </si>
  <si>
    <t>Hygiene &amp; hudpleie</t>
  </si>
  <si>
    <t>Trening, lek &amp; fritid</t>
  </si>
  <si>
    <t>Transport</t>
  </si>
  <si>
    <t>Bil</t>
  </si>
  <si>
    <t>Kollektivtransport</t>
  </si>
  <si>
    <t>Annet</t>
  </si>
  <si>
    <t>Foreninger</t>
  </si>
  <si>
    <t>Veldedighet</t>
  </si>
  <si>
    <t>Andre utgifter</t>
  </si>
  <si>
    <t>Sparing</t>
  </si>
  <si>
    <t>Pensjonssparing</t>
  </si>
  <si>
    <t>Annen sparing</t>
  </si>
  <si>
    <t>SUM MÅNEDLIGE KOSTNADER</t>
  </si>
  <si>
    <t>Veiledning</t>
  </si>
  <si>
    <t xml:space="preserve">Oversikten over familiens forbruk kalkuleres automatisk når dere fyller inn inntekter og utgifter. Dersom dere har endret mye i inntekts- og utgiftsfanen, må dere imidlertid sørge for at formlene i D4, D6, D8 og D10 stemmer. </t>
  </si>
  <si>
    <t xml:space="preserve">Antall kroner under hver post er ment som et forslag, og det er meningen at dere skal fylle inn det som passer deres situasjon best. </t>
  </si>
  <si>
    <t>For å gjøre det, skriver dere enkelt og greit inn hvor mye dere har i inntekter hver måned.</t>
  </si>
  <si>
    <t>For å fylle inn hvor mye dere skatter, endrer dere antall %. Eventuelt kan dere slette %-boksen og heller skrive inn antall kroner i E12 og E13. Netto-summen kalkuleres automatisk.</t>
  </si>
  <si>
    <r>
      <t xml:space="preserve">For å endre </t>
    </r>
    <r>
      <rPr>
        <b/>
        <sz val="10"/>
        <color rgb="FF1B4949"/>
        <rFont val="Arial"/>
        <family val="2"/>
        <scheme val="major"/>
      </rPr>
      <t>månedlige utgifter</t>
    </r>
    <r>
      <rPr>
        <sz val="10"/>
        <color rgb="FF1B4949"/>
        <rFont val="Arial"/>
        <family val="2"/>
        <scheme val="major"/>
      </rPr>
      <t>, skriver dere inn hvor mye dere planlegger å bruke</t>
    </r>
    <r>
      <rPr>
        <b/>
        <sz val="10"/>
        <color rgb="FF1B4949"/>
        <rFont val="Arial"/>
        <family val="2"/>
        <scheme val="major"/>
      </rPr>
      <t xml:space="preserve"> </t>
    </r>
    <r>
      <rPr>
        <sz val="10"/>
        <color rgb="FF1B4949"/>
        <rFont val="Arial"/>
        <family val="2"/>
        <scheme val="major"/>
      </rPr>
      <t>under "UTGIFTER". Den samme summen oppgis da automatisk under "KR/MND".</t>
    </r>
  </si>
  <si>
    <r>
      <t xml:space="preserve">Dersom dere vil fylle inn </t>
    </r>
    <r>
      <rPr>
        <b/>
        <sz val="10"/>
        <color rgb="FF1B4949"/>
        <rFont val="Arial"/>
        <family val="2"/>
        <scheme val="major"/>
      </rPr>
      <t>utgifter som betales årlig</t>
    </r>
    <r>
      <rPr>
        <sz val="10"/>
        <color rgb="FF1B4949"/>
        <rFont val="Arial"/>
        <family val="2"/>
        <scheme val="major"/>
      </rPr>
      <t>, endrer dere fra "MND" til "ÅR" i nedtrekksmenyen. Månedlige kostnader beregnes da automatisk, og oppgis under "KOSTNAD/MND".</t>
    </r>
  </si>
  <si>
    <r>
      <t xml:space="preserve">Dersom dere vil </t>
    </r>
    <r>
      <rPr>
        <b/>
        <sz val="10"/>
        <color rgb="FF1B4949"/>
        <rFont val="Arial"/>
        <family val="2"/>
        <scheme val="major"/>
      </rPr>
      <t>legge til eller slette en utgiftspost</t>
    </r>
    <r>
      <rPr>
        <sz val="10"/>
        <color rgb="FF1B4949"/>
        <rFont val="Arial"/>
        <family val="2"/>
        <scheme val="major"/>
      </rPr>
      <t>, kan dere gjøre det. Pass likevel på at formlene forblir korrekte.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</si>
</sst>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r-414]"/>
    <numFmt numFmtId="165" formatCode="#,##0.00[$ kr]"/>
  </numFmts>
  <fonts count="19" x14ac:knownFonts="1">
    <font>
      <sz val="10"/>
      <color rgb="FF000000"/>
      <name val="Arial"/>
    </font>
    <font>
      <sz val="10"/>
      <name val="Arial"/>
    </font>
    <font>
      <sz val="10"/>
      <name val="Arial"/>
      <family val="2"/>
      <scheme val="major"/>
    </font>
    <font>
      <sz val="10"/>
      <color rgb="FF000000"/>
      <name val="Arial"/>
      <family val="2"/>
      <scheme val="major"/>
    </font>
    <font>
      <sz val="11"/>
      <color rgb="FF60605D"/>
      <name val="Arial"/>
      <family val="2"/>
      <scheme val="major"/>
    </font>
    <font>
      <sz val="12"/>
      <color rgb="FF434343"/>
      <name val="Arial"/>
      <family val="2"/>
      <scheme val="major"/>
    </font>
    <font>
      <b/>
      <sz val="11"/>
      <color rgb="FF60605D"/>
      <name val="Arial"/>
      <family val="2"/>
      <scheme val="major"/>
    </font>
    <font>
      <sz val="20"/>
      <color rgb="FF516D18"/>
      <name val="Arial"/>
      <family val="2"/>
      <scheme val="major"/>
    </font>
    <font>
      <b/>
      <sz val="11"/>
      <color rgb="FF666666"/>
      <name val="Arial"/>
      <family val="2"/>
      <scheme val="major"/>
    </font>
    <font>
      <sz val="12"/>
      <color rgb="FF2F2F2F"/>
      <name val="Arial"/>
      <family val="2"/>
      <scheme val="major"/>
    </font>
    <font>
      <b/>
      <sz val="18"/>
      <color rgb="FFFFD383"/>
      <name val="Arial"/>
      <family val="2"/>
      <scheme val="major"/>
    </font>
    <font>
      <b/>
      <sz val="20"/>
      <color rgb="FFFFD383"/>
      <name val="Arial"/>
      <family val="2"/>
      <scheme val="major"/>
    </font>
    <font>
      <b/>
      <sz val="10"/>
      <color rgb="FFFFD383"/>
      <name val="Arial"/>
      <family val="2"/>
      <scheme val="major"/>
    </font>
    <font>
      <b/>
      <sz val="11"/>
      <color rgb="FFFFD383"/>
      <name val="Arial"/>
      <family val="2"/>
      <scheme val="major"/>
    </font>
    <font>
      <b/>
      <sz val="12"/>
      <color rgb="FF1B4949"/>
      <name val="Arial"/>
      <family val="2"/>
      <scheme val="major"/>
    </font>
    <font>
      <sz val="10"/>
      <color rgb="FF1B4949"/>
      <name val="Arial"/>
      <family val="2"/>
      <scheme val="major"/>
    </font>
    <font>
      <sz val="11"/>
      <color rgb="FF1B4949"/>
      <name val="Arial"/>
      <family val="2"/>
      <scheme val="major"/>
    </font>
    <font>
      <b/>
      <sz val="10"/>
      <color rgb="FF1B4949"/>
      <name val="Arial"/>
      <family val="2"/>
      <scheme val="major"/>
    </font>
    <font>
      <b/>
      <sz val="11"/>
      <color rgb="FF1B4949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B4949"/>
        <bgColor rgb="FFFFFFFF"/>
      </patternFill>
    </fill>
    <fill>
      <patternFill patternType="solid">
        <fgColor rgb="FF1B4949"/>
        <bgColor indexed="64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1B4949"/>
      </bottom>
      <diagonal/>
    </border>
    <border>
      <left style="thin">
        <color rgb="FFFFFFFF"/>
      </left>
      <right/>
      <top style="thin">
        <color rgb="FFFFFFFF"/>
      </top>
      <bottom style="thick">
        <color rgb="FF1B4949"/>
      </bottom>
      <diagonal/>
    </border>
    <border>
      <left/>
      <right/>
      <top style="thin">
        <color rgb="FFFFFFFF"/>
      </top>
      <bottom style="thick">
        <color rgb="FF1B4949"/>
      </bottom>
      <diagonal/>
    </border>
    <border>
      <left/>
      <right style="thin">
        <color rgb="FFFFFFFF"/>
      </right>
      <top style="thin">
        <color rgb="FFFFFFFF"/>
      </top>
      <bottom style="thick">
        <color rgb="FF1B4949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6" xfId="0" applyFont="1" applyBorder="1"/>
    <xf numFmtId="0" fontId="3" fillId="0" borderId="0" xfId="0" applyFont="1"/>
    <xf numFmtId="0" fontId="4" fillId="2" borderId="1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4" fillId="2" borderId="6" xfId="0" applyFont="1" applyFill="1" applyBorder="1" applyAlignment="1">
      <alignment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/>
    <xf numFmtId="164" fontId="4" fillId="2" borderId="6" xfId="0" applyNumberFormat="1" applyFont="1" applyFill="1" applyBorder="1" applyAlignment="1">
      <alignment wrapText="1"/>
    </xf>
    <xf numFmtId="165" fontId="4" fillId="2" borderId="6" xfId="0" applyNumberFormat="1" applyFont="1" applyFill="1" applyBorder="1"/>
    <xf numFmtId="0" fontId="2" fillId="2" borderId="7" xfId="0" applyFont="1" applyFill="1" applyBorder="1"/>
    <xf numFmtId="0" fontId="7" fillId="2" borderId="6" xfId="0" applyFont="1" applyFill="1" applyBorder="1"/>
    <xf numFmtId="0" fontId="2" fillId="2" borderId="11" xfId="0" applyFont="1" applyFill="1" applyBorder="1"/>
    <xf numFmtId="165" fontId="4" fillId="2" borderId="10" xfId="0" applyNumberFormat="1" applyFont="1" applyFill="1" applyBorder="1" applyAlignment="1">
      <alignment horizontal="right"/>
    </xf>
    <xf numFmtId="164" fontId="6" fillId="2" borderId="6" xfId="0" applyNumberFormat="1" applyFont="1" applyFill="1" applyBorder="1"/>
    <xf numFmtId="0" fontId="2" fillId="2" borderId="12" xfId="0" applyFont="1" applyFill="1" applyBorder="1"/>
    <xf numFmtId="165" fontId="6" fillId="2" borderId="6" xfId="0" applyNumberFormat="1" applyFont="1" applyFill="1" applyBorder="1"/>
    <xf numFmtId="0" fontId="2" fillId="2" borderId="2" xfId="0" applyFont="1" applyFill="1" applyBorder="1"/>
    <xf numFmtId="0" fontId="4" fillId="2" borderId="11" xfId="0" applyFont="1" applyFill="1" applyBorder="1" applyAlignment="1">
      <alignment wrapText="1"/>
    </xf>
    <xf numFmtId="164" fontId="2" fillId="2" borderId="10" xfId="0" applyNumberFormat="1" applyFont="1" applyFill="1" applyBorder="1"/>
    <xf numFmtId="165" fontId="4" fillId="2" borderId="4" xfId="0" applyNumberFormat="1" applyFont="1" applyFill="1" applyBorder="1" applyAlignment="1">
      <alignment horizontal="right"/>
    </xf>
    <xf numFmtId="165" fontId="4" fillId="2" borderId="1" xfId="0" applyNumberFormat="1" applyFont="1" applyFill="1" applyBorder="1"/>
    <xf numFmtId="0" fontId="4" fillId="2" borderId="10" xfId="0" applyFont="1" applyFill="1" applyBorder="1" applyAlignment="1">
      <alignment wrapText="1"/>
    </xf>
    <xf numFmtId="0" fontId="4" fillId="2" borderId="5" xfId="0" applyFont="1" applyFill="1" applyBorder="1"/>
    <xf numFmtId="0" fontId="4" fillId="2" borderId="1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6" xfId="0" applyFont="1" applyFill="1" applyBorder="1"/>
    <xf numFmtId="0" fontId="8" fillId="2" borderId="1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/>
    </xf>
    <xf numFmtId="0" fontId="4" fillId="2" borderId="4" xfId="0" applyFont="1" applyFill="1" applyBorder="1"/>
    <xf numFmtId="0" fontId="2" fillId="2" borderId="6" xfId="0" applyFont="1" applyFill="1" applyBorder="1" applyAlignment="1">
      <alignment horizontal="right"/>
    </xf>
    <xf numFmtId="0" fontId="2" fillId="2" borderId="13" xfId="0" applyFont="1" applyFill="1" applyBorder="1"/>
    <xf numFmtId="0" fontId="10" fillId="3" borderId="0" xfId="0" applyFont="1" applyFill="1" applyAlignment="1">
      <alignment horizontal="center"/>
    </xf>
    <xf numFmtId="0" fontId="12" fillId="3" borderId="0" xfId="0" applyFont="1" applyFill="1"/>
    <xf numFmtId="0" fontId="12" fillId="4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5" fillId="2" borderId="4" xfId="0" applyFont="1" applyFill="1" applyBorder="1"/>
    <xf numFmtId="164" fontId="15" fillId="2" borderId="1" xfId="0" applyNumberFormat="1" applyFont="1" applyFill="1" applyBorder="1"/>
    <xf numFmtId="0" fontId="16" fillId="2" borderId="6" xfId="0" applyFont="1" applyFill="1" applyBorder="1" applyAlignment="1">
      <alignment wrapText="1"/>
    </xf>
    <xf numFmtId="164" fontId="16" fillId="2" borderId="6" xfId="0" applyNumberFormat="1" applyFont="1" applyFill="1" applyBorder="1" applyAlignment="1">
      <alignment wrapText="1"/>
    </xf>
    <xf numFmtId="0" fontId="15" fillId="2" borderId="6" xfId="0" applyFont="1" applyFill="1" applyBorder="1"/>
    <xf numFmtId="0" fontId="15" fillId="2" borderId="1" xfId="0" applyFont="1" applyFill="1" applyBorder="1"/>
    <xf numFmtId="164" fontId="15" fillId="2" borderId="10" xfId="0" applyNumberFormat="1" applyFont="1" applyFill="1" applyBorder="1"/>
    <xf numFmtId="165" fontId="16" fillId="2" borderId="6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6" fillId="2" borderId="7" xfId="0" applyFont="1" applyFill="1" applyBorder="1" applyAlignment="1">
      <alignment wrapText="1"/>
    </xf>
    <xf numFmtId="0" fontId="15" fillId="2" borderId="5" xfId="0" applyFont="1" applyFill="1" applyBorder="1"/>
    <xf numFmtId="0" fontId="15" fillId="2" borderId="5" xfId="0" applyFont="1" applyFill="1" applyBorder="1" applyAlignment="1">
      <alignment horizontal="right"/>
    </xf>
    <xf numFmtId="0" fontId="15" fillId="2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right"/>
    </xf>
    <xf numFmtId="0" fontId="16" fillId="2" borderId="11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16" fillId="2" borderId="6" xfId="0" applyFont="1" applyFill="1" applyBorder="1"/>
    <xf numFmtId="164" fontId="16" fillId="2" borderId="1" xfId="0" applyNumberFormat="1" applyFont="1" applyFill="1" applyBorder="1" applyAlignment="1">
      <alignment horizontal="right" wrapText="1"/>
    </xf>
    <xf numFmtId="165" fontId="16" fillId="2" borderId="1" xfId="0" applyNumberFormat="1" applyFont="1" applyFill="1" applyBorder="1" applyAlignment="1">
      <alignment horizontal="right"/>
    </xf>
    <xf numFmtId="165" fontId="16" fillId="2" borderId="1" xfId="0" applyNumberFormat="1" applyFont="1" applyFill="1" applyBorder="1" applyAlignment="1">
      <alignment horizontal="left"/>
    </xf>
    <xf numFmtId="164" fontId="16" fillId="2" borderId="6" xfId="0" applyNumberFormat="1" applyFont="1" applyFill="1" applyBorder="1" applyAlignment="1">
      <alignment horizontal="right" wrapText="1"/>
    </xf>
    <xf numFmtId="165" fontId="16" fillId="2" borderId="6" xfId="0" applyNumberFormat="1" applyFont="1" applyFill="1" applyBorder="1" applyAlignment="1">
      <alignment horizontal="right"/>
    </xf>
    <xf numFmtId="0" fontId="15" fillId="2" borderId="10" xfId="0" applyFont="1" applyFill="1" applyBorder="1"/>
    <xf numFmtId="0" fontId="16" fillId="2" borderId="10" xfId="0" applyFont="1" applyFill="1" applyBorder="1"/>
    <xf numFmtId="164" fontId="16" fillId="2" borderId="10" xfId="0" applyNumberFormat="1" applyFont="1" applyFill="1" applyBorder="1" applyAlignment="1">
      <alignment horizontal="right" wrapText="1"/>
    </xf>
    <xf numFmtId="165" fontId="16" fillId="2" borderId="10" xfId="0" applyNumberFormat="1" applyFont="1" applyFill="1" applyBorder="1" applyAlignment="1">
      <alignment horizontal="right"/>
    </xf>
    <xf numFmtId="165" fontId="15" fillId="2" borderId="10" xfId="0" applyNumberFormat="1" applyFont="1" applyFill="1" applyBorder="1"/>
    <xf numFmtId="164" fontId="16" fillId="2" borderId="10" xfId="0" applyNumberFormat="1" applyFont="1" applyFill="1" applyBorder="1" applyAlignment="1">
      <alignment horizontal="right"/>
    </xf>
    <xf numFmtId="164" fontId="16" fillId="2" borderId="10" xfId="0" applyNumberFormat="1" applyFont="1" applyFill="1" applyBorder="1"/>
    <xf numFmtId="0" fontId="16" fillId="2" borderId="10" xfId="0" applyFont="1" applyFill="1" applyBorder="1" applyAlignment="1">
      <alignment wrapText="1"/>
    </xf>
    <xf numFmtId="0" fontId="16" fillId="2" borderId="4" xfId="0" applyFont="1" applyFill="1" applyBorder="1"/>
    <xf numFmtId="0" fontId="15" fillId="2" borderId="6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right" wrapText="1"/>
    </xf>
    <xf numFmtId="165" fontId="18" fillId="2" borderId="1" xfId="0" applyNumberFormat="1" applyFont="1" applyFill="1" applyBorder="1"/>
    <xf numFmtId="164" fontId="18" fillId="2" borderId="1" xfId="0" applyNumberFormat="1" applyFont="1" applyFill="1" applyBorder="1" applyAlignment="1">
      <alignment horizontal="right"/>
    </xf>
    <xf numFmtId="164" fontId="18" fillId="2" borderId="1" xfId="0" applyNumberFormat="1" applyFont="1" applyFill="1" applyBorder="1"/>
    <xf numFmtId="165" fontId="18" fillId="2" borderId="1" xfId="0" applyNumberFormat="1" applyFont="1" applyFill="1" applyBorder="1" applyAlignment="1">
      <alignment horizontal="right"/>
    </xf>
    <xf numFmtId="0" fontId="16" fillId="2" borderId="14" xfId="0" applyFont="1" applyFill="1" applyBorder="1"/>
    <xf numFmtId="0" fontId="16" fillId="2" borderId="17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165" fontId="16" fillId="2" borderId="10" xfId="0" applyNumberFormat="1" applyFont="1" applyFill="1" applyBorder="1"/>
    <xf numFmtId="164" fontId="18" fillId="2" borderId="6" xfId="0" applyNumberFormat="1" applyFont="1" applyFill="1" applyBorder="1"/>
    <xf numFmtId="165" fontId="18" fillId="2" borderId="10" xfId="0" applyNumberFormat="1" applyFont="1" applyFill="1" applyBorder="1"/>
    <xf numFmtId="9" fontId="16" fillId="2" borderId="10" xfId="0" applyNumberFormat="1" applyFont="1" applyFill="1" applyBorder="1" applyAlignment="1">
      <alignment horizontal="center" wrapText="1"/>
    </xf>
    <xf numFmtId="165" fontId="18" fillId="2" borderId="6" xfId="0" applyNumberFormat="1" applyFont="1" applyFill="1" applyBorder="1"/>
    <xf numFmtId="0" fontId="16" fillId="2" borderId="14" xfId="0" applyFont="1" applyFill="1" applyBorder="1" applyAlignment="1">
      <alignment wrapText="1"/>
    </xf>
    <xf numFmtId="9" fontId="16" fillId="2" borderId="17" xfId="0" applyNumberFormat="1" applyFont="1" applyFill="1" applyBorder="1" applyAlignment="1">
      <alignment horizontal="center" wrapText="1"/>
    </xf>
    <xf numFmtId="165" fontId="16" fillId="2" borderId="17" xfId="0" applyNumberFormat="1" applyFont="1" applyFill="1" applyBorder="1" applyAlignment="1">
      <alignment horizontal="right"/>
    </xf>
    <xf numFmtId="165" fontId="18" fillId="2" borderId="4" xfId="0" applyNumberFormat="1" applyFont="1" applyFill="1" applyBorder="1"/>
    <xf numFmtId="164" fontId="15" fillId="2" borderId="4" xfId="0" applyNumberFormat="1" applyFont="1" applyFill="1" applyBorder="1"/>
    <xf numFmtId="165" fontId="18" fillId="2" borderId="4" xfId="0" applyNumberFormat="1" applyFont="1" applyFill="1" applyBorder="1" applyAlignment="1">
      <alignment horizontal="right"/>
    </xf>
    <xf numFmtId="165" fontId="18" fillId="2" borderId="14" xfId="0" applyNumberFormat="1" applyFont="1" applyFill="1" applyBorder="1"/>
    <xf numFmtId="164" fontId="15" fillId="2" borderId="17" xfId="0" applyNumberFormat="1" applyFont="1" applyFill="1" applyBorder="1"/>
    <xf numFmtId="165" fontId="18" fillId="2" borderId="17" xfId="0" applyNumberFormat="1" applyFont="1" applyFill="1" applyBorder="1" applyAlignment="1">
      <alignment horizontal="right"/>
    </xf>
    <xf numFmtId="49" fontId="14" fillId="2" borderId="2" xfId="0" applyNumberFormat="1" applyFont="1" applyFill="1" applyBorder="1" applyAlignment="1">
      <alignment horizontal="left" vertical="center"/>
    </xf>
    <xf numFmtId="0" fontId="17" fillId="2" borderId="3" xfId="0" applyFont="1" applyFill="1" applyBorder="1"/>
    <xf numFmtId="0" fontId="17" fillId="2" borderId="4" xfId="0" applyFont="1" applyFill="1" applyBorder="1"/>
    <xf numFmtId="0" fontId="16" fillId="2" borderId="2" xfId="0" applyFont="1" applyFill="1" applyBorder="1" applyAlignment="1">
      <alignment wrapText="1"/>
    </xf>
    <xf numFmtId="0" fontId="15" fillId="2" borderId="3" xfId="0" applyFont="1" applyFill="1" applyBorder="1"/>
    <xf numFmtId="0" fontId="15" fillId="2" borderId="4" xfId="0" applyFont="1" applyFill="1" applyBorder="1"/>
    <xf numFmtId="165" fontId="16" fillId="2" borderId="2" xfId="0" applyNumberFormat="1" applyFont="1" applyFill="1" applyBorder="1" applyAlignment="1">
      <alignment wrapText="1"/>
    </xf>
    <xf numFmtId="164" fontId="16" fillId="2" borderId="2" xfId="0" applyNumberFormat="1" applyFont="1" applyFill="1" applyBorder="1" applyAlignment="1">
      <alignment wrapText="1"/>
    </xf>
    <xf numFmtId="0" fontId="14" fillId="2" borderId="15" xfId="0" applyFont="1" applyFill="1" applyBorder="1" applyAlignment="1">
      <alignment wrapText="1"/>
    </xf>
    <xf numFmtId="0" fontId="15" fillId="2" borderId="16" xfId="0" applyFont="1" applyFill="1" applyBorder="1"/>
    <xf numFmtId="0" fontId="15" fillId="2" borderId="17" xfId="0" applyFont="1" applyFill="1" applyBorder="1"/>
    <xf numFmtId="49" fontId="5" fillId="2" borderId="2" xfId="0" applyNumberFormat="1" applyFont="1" applyFill="1" applyBorder="1" applyAlignment="1">
      <alignment horizontal="left"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4" fillId="2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4949"/>
      <color rgb="FFFFD383"/>
      <color rgb="FF7296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1B4949"/>
            </a:solidFill>
          </c:spPr>
          <c:invertIfNegative val="1"/>
          <c:cat>
            <c:strRef>
              <c:f>Oversikt!$C$4:$C$10</c:f>
              <c:strCache>
                <c:ptCount val="7"/>
                <c:pt idx="0">
                  <c:v>Totale inntekter</c:v>
                </c:pt>
                <c:pt idx="2">
                  <c:v>Totale kostnader (- sparing)</c:v>
                </c:pt>
                <c:pt idx="4">
                  <c:v>Total sparing</c:v>
                </c:pt>
                <c:pt idx="6">
                  <c:v>Til gode</c:v>
                </c:pt>
              </c:strCache>
            </c:strRef>
          </c:cat>
          <c:val>
            <c:numRef>
              <c:f>Oversikt!$D$4:$D$10</c:f>
              <c:numCache>
                <c:formatCode>#\ ##0.00\ [$kr-414]</c:formatCode>
                <c:ptCount val="7"/>
                <c:pt idx="0">
                  <c:v>54440</c:v>
                </c:pt>
                <c:pt idx="2">
                  <c:v>51441.666666666672</c:v>
                </c:pt>
                <c:pt idx="4">
                  <c:v>1000</c:v>
                </c:pt>
                <c:pt idx="6">
                  <c:v>1998.3333333333285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87B-4562-928F-694FFAC63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1027148"/>
        <c:axId val="1854534410"/>
      </c:barChart>
      <c:catAx>
        <c:axId val="184102714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54534410"/>
        <c:crosses val="autoZero"/>
        <c:auto val="1"/>
        <c:lblAlgn val="ctr"/>
        <c:lblOffset val="100"/>
        <c:noMultiLvlLbl val="1"/>
      </c:catAx>
      <c:valAx>
        <c:axId val="18545344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#\ ##0.00\ [$kr-414]" sourceLinked="1"/>
        <c:majorTickMark val="cross"/>
        <c:minorTickMark val="cross"/>
        <c:tickLblPos val="nextTo"/>
        <c:spPr>
          <a:ln w="47625">
            <a:noFill/>
          </a:ln>
        </c:spPr>
        <c:crossAx val="1841027148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>
          <a:solidFill>
            <a:srgbClr val="1B4949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2</xdr:row>
      <xdr:rowOff>361950</xdr:rowOff>
    </xdr:from>
    <xdr:ext cx="5715000" cy="353377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2010286</xdr:colOff>
      <xdr:row>0</xdr:row>
      <xdr:rowOff>590550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8C6D583-4F83-4DC9-BCDD-E9EFBABDE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9836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2010286</xdr:colOff>
      <xdr:row>0</xdr:row>
      <xdr:rowOff>590550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908F366-704C-4C27-8D69-46E3E66F6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9836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695836</xdr:colOff>
      <xdr:row>0</xdr:row>
      <xdr:rowOff>590550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3EC670C-CE11-45BD-8046-B5DF3F3E8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9836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2010286</xdr:colOff>
      <xdr:row>0</xdr:row>
      <xdr:rowOff>590550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7DAF524-D1E8-44FD-A74D-62503664C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9836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B4949"/>
    <outlinePr summaryBelow="0" summaryRight="0"/>
  </sheetPr>
  <dimension ref="A1:R35"/>
  <sheetViews>
    <sheetView workbookViewId="0">
      <selection activeCell="C2" sqref="C2:E2"/>
    </sheetView>
  </sheetViews>
  <sheetFormatPr baseColWidth="10" defaultColWidth="14.42578125" defaultRowHeight="15.75" customHeight="1" x14ac:dyDescent="0.2"/>
  <cols>
    <col min="1" max="1" width="3.140625" style="2" customWidth="1"/>
    <col min="2" max="2" width="42.42578125" style="2" customWidth="1"/>
    <col min="3" max="3" width="30.28515625" style="2" customWidth="1"/>
    <col min="4" max="16384" width="14.42578125" style="2"/>
  </cols>
  <sheetData>
    <row r="1" spans="1:18" s="42" customFormat="1" ht="56.25" customHeight="1" x14ac:dyDescent="0.2">
      <c r="A1" s="39"/>
      <c r="B1" s="39"/>
      <c r="C1" s="40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28.5" customHeight="1" x14ac:dyDescent="0.2">
      <c r="A2" s="3"/>
      <c r="B2" s="3"/>
      <c r="C2" s="100" t="s">
        <v>1</v>
      </c>
      <c r="D2" s="101"/>
      <c r="E2" s="10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9.25" customHeight="1" x14ac:dyDescent="0.2">
      <c r="A3" s="7"/>
      <c r="B3" s="7"/>
      <c r="C3" s="50"/>
      <c r="D3" s="84"/>
      <c r="E3" s="85"/>
      <c r="F3" s="8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5" x14ac:dyDescent="0.25">
      <c r="A4" s="7"/>
      <c r="B4" s="7"/>
      <c r="C4" s="60" t="s">
        <v>2</v>
      </c>
      <c r="D4" s="48">
        <f>'Månedlige inntekter'!E15</f>
        <v>54440</v>
      </c>
      <c r="E4" s="52"/>
      <c r="F4" s="10"/>
      <c r="G4" s="10"/>
      <c r="H4" s="10"/>
      <c r="I4" s="10"/>
      <c r="J4" s="10"/>
      <c r="K4" s="10"/>
      <c r="L4" s="10"/>
      <c r="M4" s="13"/>
      <c r="N4" s="13"/>
      <c r="O4" s="10"/>
      <c r="P4" s="10"/>
      <c r="Q4" s="10"/>
      <c r="R4" s="10"/>
    </row>
    <row r="5" spans="1:18" ht="25.5" x14ac:dyDescent="0.35">
      <c r="A5" s="7"/>
      <c r="B5" s="7"/>
      <c r="C5" s="60"/>
      <c r="D5" s="48"/>
      <c r="E5" s="52"/>
      <c r="F5" s="10"/>
      <c r="G5" s="10"/>
      <c r="H5" s="14"/>
      <c r="I5" s="10"/>
      <c r="J5" s="10"/>
      <c r="K5" s="10"/>
      <c r="L5" s="15"/>
      <c r="M5" s="8"/>
      <c r="N5" s="8"/>
      <c r="O5" s="9"/>
      <c r="P5" s="10"/>
      <c r="Q5" s="10"/>
      <c r="R5" s="10"/>
    </row>
    <row r="6" spans="1:18" ht="25.5" x14ac:dyDescent="0.35">
      <c r="A6" s="7"/>
      <c r="B6" s="7"/>
      <c r="C6" s="60" t="s">
        <v>3</v>
      </c>
      <c r="D6" s="48">
        <f>SUM('Månedlige kostnader'!H5:H38)</f>
        <v>51441.666666666672</v>
      </c>
      <c r="E6" s="70"/>
      <c r="F6" s="10"/>
      <c r="G6" s="10"/>
      <c r="H6" s="14"/>
      <c r="I6" s="10"/>
      <c r="J6" s="10"/>
      <c r="K6" s="10"/>
      <c r="L6" s="15"/>
      <c r="M6" s="8"/>
      <c r="N6" s="8"/>
      <c r="O6" s="9"/>
      <c r="P6" s="10"/>
      <c r="Q6" s="10"/>
      <c r="R6" s="10"/>
    </row>
    <row r="7" spans="1:18" ht="25.5" x14ac:dyDescent="0.35">
      <c r="A7" s="7"/>
      <c r="B7" s="7"/>
      <c r="C7" s="48"/>
      <c r="D7" s="87"/>
      <c r="E7" s="70"/>
      <c r="F7" s="10"/>
      <c r="G7" s="10"/>
      <c r="H7" s="14"/>
      <c r="I7" s="10"/>
      <c r="J7" s="10"/>
      <c r="K7" s="10"/>
      <c r="L7" s="15"/>
      <c r="M7" s="8"/>
      <c r="N7" s="8"/>
      <c r="O7" s="9"/>
      <c r="P7" s="10"/>
      <c r="Q7" s="10"/>
      <c r="R7" s="10"/>
    </row>
    <row r="8" spans="1:18" ht="15" x14ac:dyDescent="0.25">
      <c r="A8" s="7"/>
      <c r="B8" s="7"/>
      <c r="C8" s="60" t="s">
        <v>4</v>
      </c>
      <c r="D8" s="48">
        <f>SUM('Månedlige kostnader'!H40:H41)</f>
        <v>1000</v>
      </c>
      <c r="E8" s="88"/>
      <c r="F8" s="10"/>
      <c r="G8" s="10"/>
      <c r="H8" s="10"/>
      <c r="I8" s="10"/>
      <c r="J8" s="10"/>
      <c r="K8" s="10"/>
      <c r="L8" s="18"/>
      <c r="M8" s="8"/>
      <c r="N8" s="8"/>
      <c r="O8" s="9"/>
      <c r="P8" s="10"/>
      <c r="Q8" s="10"/>
      <c r="R8" s="10"/>
    </row>
    <row r="9" spans="1:18" ht="14.25" x14ac:dyDescent="0.2">
      <c r="A9" s="7"/>
      <c r="B9" s="7"/>
      <c r="C9" s="48"/>
      <c r="D9" s="49"/>
      <c r="E9" s="70"/>
      <c r="F9" s="10"/>
      <c r="G9" s="10"/>
      <c r="H9" s="10"/>
      <c r="I9" s="10"/>
      <c r="J9" s="10"/>
      <c r="K9" s="15"/>
      <c r="L9" s="8"/>
      <c r="M9" s="8"/>
      <c r="N9" s="8"/>
      <c r="O9" s="9"/>
      <c r="P9" s="10"/>
      <c r="Q9" s="10"/>
      <c r="R9" s="10"/>
    </row>
    <row r="10" spans="1:18" ht="15" x14ac:dyDescent="0.25">
      <c r="A10" s="7"/>
      <c r="B10" s="7"/>
      <c r="C10" s="90" t="s">
        <v>5</v>
      </c>
      <c r="D10" s="48">
        <f>SUM(D4-D6-D8)</f>
        <v>1998.3333333333285</v>
      </c>
      <c r="E10" s="70"/>
      <c r="F10" s="10"/>
      <c r="G10" s="10"/>
      <c r="H10" s="10"/>
      <c r="I10" s="10"/>
      <c r="J10" s="10"/>
      <c r="K10" s="10"/>
      <c r="L10" s="20"/>
      <c r="M10" s="8"/>
      <c r="N10" s="8"/>
      <c r="O10" s="9"/>
      <c r="P10" s="10"/>
      <c r="Q10" s="10"/>
      <c r="R10" s="10"/>
    </row>
    <row r="11" spans="1:18" ht="14.25" x14ac:dyDescent="0.2">
      <c r="A11" s="7"/>
      <c r="B11" s="7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6"/>
      <c r="N11" s="6"/>
      <c r="O11" s="10"/>
      <c r="P11" s="10"/>
      <c r="Q11" s="10"/>
      <c r="R11" s="10"/>
    </row>
    <row r="12" spans="1:18" ht="15" x14ac:dyDescent="0.25">
      <c r="A12" s="7"/>
      <c r="B12" s="7"/>
      <c r="C12" s="10"/>
      <c r="D12" s="10"/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5" x14ac:dyDescent="0.25">
      <c r="A13" s="7"/>
      <c r="B13" s="7"/>
      <c r="C13" s="10"/>
      <c r="D13" s="10"/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 x14ac:dyDescent="0.2">
      <c r="A14" s="7"/>
      <c r="B14" s="7"/>
      <c r="C14" s="7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 x14ac:dyDescent="0.2">
      <c r="A15" s="7"/>
      <c r="B15" s="7"/>
      <c r="C15" s="7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 x14ac:dyDescent="0.2">
      <c r="A16" s="7"/>
      <c r="B16" s="7"/>
      <c r="C16" s="7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 x14ac:dyDescent="0.2">
      <c r="A17" s="7"/>
      <c r="B17" s="7"/>
      <c r="C17" s="7"/>
      <c r="D17" s="11"/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 x14ac:dyDescent="0.2">
      <c r="A18" s="7"/>
      <c r="B18" s="7"/>
      <c r="C18" s="7"/>
      <c r="D18" s="11"/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2">
      <c r="A19" s="7"/>
      <c r="B19" s="7"/>
      <c r="C19" s="7"/>
      <c r="D19" s="11"/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 x14ac:dyDescent="0.2">
      <c r="A20" s="7"/>
      <c r="B20" s="21"/>
      <c r="C20" s="7"/>
      <c r="D20" s="11"/>
      <c r="E20" s="12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 x14ac:dyDescent="0.2">
      <c r="A21" s="7"/>
      <c r="B21" s="21"/>
      <c r="C21" s="7"/>
      <c r="D21" s="11"/>
      <c r="E21" s="12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 x14ac:dyDescent="0.2">
      <c r="A22" s="7"/>
      <c r="B22" s="7"/>
      <c r="C22" s="7"/>
      <c r="D22" s="11"/>
      <c r="E22" s="12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 x14ac:dyDescent="0.2">
      <c r="A23" s="7"/>
      <c r="B23" s="7"/>
      <c r="C23" s="7"/>
      <c r="D23" s="22"/>
      <c r="E23" s="12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 x14ac:dyDescent="0.2">
      <c r="A24" s="7"/>
      <c r="B24" s="7"/>
      <c r="C24" s="7"/>
      <c r="D24" s="22"/>
      <c r="E24" s="12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 x14ac:dyDescent="0.2">
      <c r="A25" s="7"/>
      <c r="B25" s="7"/>
      <c r="C25" s="7"/>
      <c r="D25" s="22"/>
      <c r="E25" s="12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 x14ac:dyDescent="0.2">
      <c r="A26" s="7"/>
      <c r="B26" s="7"/>
      <c r="C26" s="7"/>
      <c r="D26" s="22"/>
      <c r="E26" s="16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 x14ac:dyDescent="0.2">
      <c r="A27" s="10"/>
      <c r="B27" s="9"/>
      <c r="C27" s="7"/>
      <c r="D27" s="11"/>
      <c r="E27" s="16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4.25" x14ac:dyDescent="0.2">
      <c r="A28" s="7"/>
      <c r="B28" s="21"/>
      <c r="C28" s="7"/>
      <c r="D28" s="11"/>
      <c r="E28" s="23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 x14ac:dyDescent="0.2">
      <c r="A29" s="7"/>
      <c r="B29" s="21"/>
      <c r="C29" s="7"/>
      <c r="D29" s="11"/>
      <c r="E29" s="16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 x14ac:dyDescent="0.2">
      <c r="A30" s="7"/>
      <c r="B30" s="21"/>
      <c r="C30" s="7"/>
      <c r="D30" s="11"/>
      <c r="E30" s="24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 x14ac:dyDescent="0.2">
      <c r="A31" s="7"/>
      <c r="B31" s="7"/>
      <c r="C31" s="7"/>
      <c r="D31" s="11"/>
      <c r="E31" s="2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 x14ac:dyDescent="0.2">
      <c r="A32" s="7"/>
      <c r="B32" s="7"/>
      <c r="C32" s="7"/>
      <c r="D32" s="11"/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 x14ac:dyDescent="0.2">
      <c r="A33" s="7"/>
      <c r="B33" s="7"/>
      <c r="C33" s="7"/>
      <c r="D33" s="11"/>
      <c r="E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5" x14ac:dyDescent="0.25">
      <c r="A34" s="7"/>
      <c r="B34" s="7"/>
      <c r="C34" s="19"/>
      <c r="D34" s="17"/>
      <c r="E34" s="1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 x14ac:dyDescent="0.2">
      <c r="A35" s="7"/>
      <c r="B35" s="7"/>
      <c r="C35" s="10"/>
      <c r="D35" s="10"/>
      <c r="E35" s="1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1">
    <mergeCell ref="C2:E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2968A"/>
    <outlinePr summaryBelow="0" summaryRight="0"/>
  </sheetPr>
  <dimension ref="A1:Q35"/>
  <sheetViews>
    <sheetView workbookViewId="0">
      <selection activeCell="C2" sqref="C2:E2"/>
    </sheetView>
  </sheetViews>
  <sheetFormatPr baseColWidth="10" defaultColWidth="14.42578125" defaultRowHeight="15.75" customHeight="1" x14ac:dyDescent="0.2"/>
  <cols>
    <col min="1" max="1" width="3.140625" style="2" customWidth="1"/>
    <col min="2" max="2" width="42.42578125" style="2" customWidth="1"/>
    <col min="3" max="3" width="37.28515625" style="2" customWidth="1"/>
    <col min="4" max="16384" width="14.42578125" style="2"/>
  </cols>
  <sheetData>
    <row r="1" spans="1:17" s="42" customFormat="1" ht="56.25" customHeight="1" x14ac:dyDescent="0.2">
      <c r="A1" s="39"/>
      <c r="B1" s="39"/>
      <c r="C1" s="40" t="s">
        <v>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8.5" customHeight="1" x14ac:dyDescent="0.2">
      <c r="A2" s="3"/>
      <c r="B2" s="3"/>
      <c r="C2" s="100" t="s">
        <v>1</v>
      </c>
      <c r="D2" s="101"/>
      <c r="E2" s="10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9.25" customHeight="1" x14ac:dyDescent="0.2">
      <c r="A3" s="7"/>
      <c r="B3" s="7"/>
      <c r="C3" s="50"/>
      <c r="D3" s="84"/>
      <c r="E3" s="85"/>
      <c r="F3" s="8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4.25" x14ac:dyDescent="0.2">
      <c r="A4" s="7"/>
      <c r="B4" s="7"/>
      <c r="C4" s="47" t="s">
        <v>7</v>
      </c>
      <c r="D4" s="48"/>
      <c r="E4" s="52">
        <v>40000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5.5" x14ac:dyDescent="0.35">
      <c r="A5" s="7"/>
      <c r="B5" s="7"/>
      <c r="C5" s="47" t="s">
        <v>8</v>
      </c>
      <c r="D5" s="48"/>
      <c r="E5" s="52">
        <v>1940</v>
      </c>
      <c r="F5" s="10"/>
      <c r="G5" s="10"/>
      <c r="H5" s="14"/>
      <c r="I5" s="10"/>
      <c r="J5" s="10"/>
      <c r="K5" s="10"/>
      <c r="L5" s="10"/>
      <c r="M5" s="10"/>
      <c r="N5" s="10"/>
      <c r="O5" s="10"/>
      <c r="P5" s="10"/>
      <c r="Q5" s="10"/>
    </row>
    <row r="6" spans="1:17" ht="25.5" x14ac:dyDescent="0.35">
      <c r="A6" s="7"/>
      <c r="B6" s="7"/>
      <c r="C6" s="47"/>
      <c r="D6" s="48"/>
      <c r="E6" s="86"/>
      <c r="F6" s="10"/>
      <c r="G6" s="10"/>
      <c r="H6" s="14"/>
      <c r="I6" s="10"/>
      <c r="J6" s="10"/>
      <c r="K6" s="10"/>
      <c r="L6" s="10"/>
      <c r="M6" s="10"/>
      <c r="N6" s="10"/>
      <c r="O6" s="10"/>
      <c r="P6" s="10"/>
      <c r="Q6" s="10"/>
    </row>
    <row r="7" spans="1:17" ht="25.5" x14ac:dyDescent="0.35">
      <c r="A7" s="7"/>
      <c r="B7" s="7"/>
      <c r="C7" s="47" t="s">
        <v>9</v>
      </c>
      <c r="D7" s="48"/>
      <c r="E7" s="52">
        <v>35000</v>
      </c>
      <c r="F7" s="10"/>
      <c r="G7" s="10"/>
      <c r="H7" s="14"/>
      <c r="I7" s="10"/>
      <c r="J7" s="10"/>
      <c r="K7" s="10"/>
      <c r="L7" s="10"/>
      <c r="M7" s="10"/>
      <c r="N7" s="10"/>
      <c r="O7" s="10"/>
      <c r="P7" s="10"/>
      <c r="Q7" s="10"/>
    </row>
    <row r="8" spans="1:17" ht="15" x14ac:dyDescent="0.25">
      <c r="A8" s="7"/>
      <c r="B8" s="7"/>
      <c r="C8" s="47" t="s">
        <v>10</v>
      </c>
      <c r="D8" s="87"/>
      <c r="E8" s="8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thickBot="1" x14ac:dyDescent="0.3">
      <c r="A9" s="10"/>
      <c r="B9" s="9"/>
      <c r="C9" s="97"/>
      <c r="D9" s="98"/>
      <c r="E9" s="9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thickTop="1" x14ac:dyDescent="0.25">
      <c r="A10" s="10"/>
      <c r="B10" s="9"/>
      <c r="C10" s="94" t="s">
        <v>11</v>
      </c>
      <c r="D10" s="95"/>
      <c r="E10" s="96">
        <f>SUM(E4:E8)</f>
        <v>76940</v>
      </c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4.25" x14ac:dyDescent="0.2">
      <c r="A11" s="7"/>
      <c r="B11" s="25"/>
      <c r="C11" s="74"/>
      <c r="D11" s="89"/>
      <c r="E11" s="7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4.25" x14ac:dyDescent="0.2">
      <c r="A12" s="7"/>
      <c r="B12" s="7"/>
      <c r="C12" s="47" t="s">
        <v>12</v>
      </c>
      <c r="D12" s="89">
        <v>0.3</v>
      </c>
      <c r="E12" s="70">
        <f>SUM(E4*D12)</f>
        <v>12000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4.25" x14ac:dyDescent="0.2">
      <c r="A13" s="10"/>
      <c r="B13" s="9"/>
      <c r="C13" s="74" t="s">
        <v>13</v>
      </c>
      <c r="D13" s="89">
        <v>0.3</v>
      </c>
      <c r="E13" s="70">
        <f>SUM(E7*D13)</f>
        <v>10500</v>
      </c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" thickBot="1" x14ac:dyDescent="0.25">
      <c r="A14" s="10"/>
      <c r="B14" s="9"/>
      <c r="C14" s="91"/>
      <c r="D14" s="92"/>
      <c r="E14" s="93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thickTop="1" x14ac:dyDescent="0.25">
      <c r="A15" s="7"/>
      <c r="B15" s="7"/>
      <c r="C15" s="78" t="s">
        <v>14</v>
      </c>
      <c r="D15" s="80"/>
      <c r="E15" s="78">
        <f>SUM(E10)-(E12+E13)</f>
        <v>54440</v>
      </c>
      <c r="F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4.25" x14ac:dyDescent="0.2">
      <c r="A16" s="7"/>
      <c r="B16" s="7"/>
      <c r="C16" s="10"/>
      <c r="D16" s="10"/>
      <c r="E16" s="10"/>
      <c r="F16" s="10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4.25" x14ac:dyDescent="0.2">
      <c r="A17" s="7"/>
      <c r="B17" s="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4.25" x14ac:dyDescent="0.2">
      <c r="A18" s="7"/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4.25" x14ac:dyDescent="0.2">
      <c r="A19" s="7"/>
      <c r="B19" s="7"/>
      <c r="C19" s="7"/>
      <c r="D19" s="11"/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4.25" x14ac:dyDescent="0.2">
      <c r="A20" s="7"/>
      <c r="B20" s="7"/>
      <c r="C20" s="7"/>
      <c r="D20" s="11"/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4.25" x14ac:dyDescent="0.2">
      <c r="A21" s="7"/>
      <c r="B21" s="7"/>
      <c r="C21" s="7"/>
      <c r="D21" s="11"/>
      <c r="E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4.25" x14ac:dyDescent="0.2">
      <c r="A22" s="7"/>
      <c r="B22" s="21"/>
      <c r="C22" s="7"/>
      <c r="D22" s="11"/>
      <c r="E22" s="12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4.25" x14ac:dyDescent="0.2">
      <c r="A23" s="7"/>
      <c r="B23" s="21"/>
      <c r="C23" s="7"/>
      <c r="D23" s="11"/>
      <c r="E23" s="12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4.25" x14ac:dyDescent="0.2">
      <c r="A24" s="7"/>
      <c r="B24" s="21"/>
      <c r="C24" s="7"/>
      <c r="D24" s="11"/>
      <c r="E24" s="12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4.25" x14ac:dyDescent="0.2">
      <c r="A25" s="7"/>
      <c r="B25" s="21"/>
      <c r="C25" s="7"/>
      <c r="D25" s="11"/>
      <c r="E25" s="12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4.25" x14ac:dyDescent="0.2">
      <c r="A26" s="7"/>
      <c r="B26" s="21"/>
      <c r="C26" s="7"/>
      <c r="D26" s="11"/>
      <c r="E26" s="12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4.25" x14ac:dyDescent="0.2">
      <c r="A27" s="7"/>
      <c r="B27" s="21"/>
      <c r="C27" s="7"/>
      <c r="D27" s="11"/>
      <c r="E27" s="12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4.25" x14ac:dyDescent="0.2">
      <c r="A28" s="7"/>
      <c r="B28" s="21"/>
      <c r="C28" s="7"/>
      <c r="D28" s="22"/>
      <c r="E28" s="16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4.25" x14ac:dyDescent="0.2">
      <c r="A29" s="10"/>
      <c r="B29" s="9"/>
      <c r="C29" s="25"/>
      <c r="D29" s="22"/>
      <c r="E29" s="16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4.25" x14ac:dyDescent="0.2">
      <c r="A30" s="7"/>
      <c r="B30" s="21"/>
      <c r="C30" s="7"/>
      <c r="D30" s="22"/>
      <c r="E30" s="23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4.25" x14ac:dyDescent="0.2">
      <c r="A31" s="7"/>
      <c r="B31" s="21"/>
      <c r="C31" s="7"/>
      <c r="D31" s="22"/>
      <c r="E31" s="16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4.25" x14ac:dyDescent="0.2">
      <c r="A32" s="7"/>
      <c r="B32" s="21"/>
      <c r="C32" s="7"/>
      <c r="D32" s="11"/>
      <c r="E32" s="24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4.25" x14ac:dyDescent="0.2">
      <c r="A33" s="7"/>
      <c r="B33" s="7"/>
      <c r="C33" s="7"/>
      <c r="D33" s="11"/>
      <c r="E33" s="2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4.25" x14ac:dyDescent="0.2">
      <c r="A34" s="7"/>
      <c r="B34" s="7"/>
      <c r="C34" s="7"/>
      <c r="D34" s="11"/>
      <c r="E34" s="1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4.25" x14ac:dyDescent="0.2">
      <c r="A35" s="7"/>
      <c r="B35" s="7"/>
      <c r="C35" s="7"/>
      <c r="D35" s="11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</sheetData>
  <mergeCells count="1">
    <mergeCell ref="C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D37F"/>
    <outlinePr summaryBelow="0" summaryRight="0"/>
  </sheetPr>
  <dimension ref="A1:S48"/>
  <sheetViews>
    <sheetView workbookViewId="0">
      <selection activeCell="C2" sqref="C2:H2"/>
    </sheetView>
  </sheetViews>
  <sheetFormatPr baseColWidth="10" defaultColWidth="14.42578125" defaultRowHeight="15.75" customHeight="1" x14ac:dyDescent="0.2"/>
  <cols>
    <col min="1" max="1" width="22.85546875" style="2" customWidth="1"/>
    <col min="2" max="2" width="23" style="2" customWidth="1"/>
    <col min="3" max="3" width="36" style="2" customWidth="1"/>
    <col min="4" max="4" width="18.42578125" style="2" customWidth="1"/>
    <col min="5" max="5" width="5.5703125" style="2" customWidth="1"/>
    <col min="6" max="6" width="19" style="2" customWidth="1"/>
    <col min="7" max="7" width="6.140625" style="2" customWidth="1"/>
    <col min="8" max="8" width="21.42578125" style="2" customWidth="1"/>
    <col min="9" max="16384" width="14.42578125" style="2"/>
  </cols>
  <sheetData>
    <row r="1" spans="1:19" s="42" customFormat="1" ht="56.25" customHeight="1" x14ac:dyDescent="0.2">
      <c r="A1" s="39"/>
      <c r="B1" s="39"/>
      <c r="C1" s="40" t="s">
        <v>15</v>
      </c>
      <c r="D1" s="43"/>
      <c r="E1" s="41"/>
      <c r="F1" s="43"/>
      <c r="G1" s="41"/>
      <c r="H1" s="43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28.5" customHeight="1" x14ac:dyDescent="0.2">
      <c r="A2" s="53"/>
      <c r="B2" s="53"/>
      <c r="C2" s="100" t="s">
        <v>1</v>
      </c>
      <c r="D2" s="101"/>
      <c r="E2" s="101"/>
      <c r="F2" s="101"/>
      <c r="G2" s="101"/>
      <c r="H2" s="102"/>
      <c r="I2" s="26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9.25" customHeight="1" x14ac:dyDescent="0.2">
      <c r="A3" s="47"/>
      <c r="B3" s="54"/>
      <c r="C3" s="55"/>
      <c r="D3" s="56"/>
      <c r="E3" s="57"/>
      <c r="F3" s="58"/>
      <c r="G3" s="57"/>
      <c r="H3" s="58"/>
      <c r="I3" s="28"/>
      <c r="J3" s="29"/>
      <c r="K3" s="30"/>
      <c r="L3" s="30"/>
      <c r="M3" s="30"/>
      <c r="N3" s="30"/>
      <c r="O3" s="30"/>
      <c r="P3" s="30"/>
      <c r="Q3" s="30"/>
      <c r="R3" s="30"/>
      <c r="S3" s="30"/>
    </row>
    <row r="4" spans="1:19" ht="15" x14ac:dyDescent="0.25">
      <c r="A4" s="59"/>
      <c r="B4" s="60"/>
      <c r="C4" s="61"/>
      <c r="D4" s="77" t="s">
        <v>16</v>
      </c>
      <c r="E4" s="77"/>
      <c r="F4" s="77" t="s">
        <v>17</v>
      </c>
      <c r="G4" s="77"/>
      <c r="H4" s="77" t="s">
        <v>18</v>
      </c>
      <c r="I4" s="31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4.25" x14ac:dyDescent="0.2">
      <c r="A5" s="47"/>
      <c r="B5" s="53" t="s">
        <v>19</v>
      </c>
      <c r="C5" s="53" t="s">
        <v>20</v>
      </c>
      <c r="D5" s="62">
        <v>18000</v>
      </c>
      <c r="E5" s="62"/>
      <c r="F5" s="63" t="s">
        <v>21</v>
      </c>
      <c r="G5" s="64"/>
      <c r="H5" s="63">
        <f t="shared" ref="H5:H8" si="0">IF(F5="ÅR",D5/12,D5)</f>
        <v>18000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4.25" x14ac:dyDescent="0.2">
      <c r="A6" s="47"/>
      <c r="B6" s="47"/>
      <c r="C6" s="47" t="s">
        <v>22</v>
      </c>
      <c r="D6" s="65">
        <v>1100</v>
      </c>
      <c r="E6" s="48"/>
      <c r="F6" s="63" t="s">
        <v>21</v>
      </c>
      <c r="G6" s="52"/>
      <c r="H6" s="66">
        <f t="shared" si="0"/>
        <v>1100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4.25" x14ac:dyDescent="0.2">
      <c r="A7" s="47"/>
      <c r="B7" s="47"/>
      <c r="C7" s="47" t="s">
        <v>23</v>
      </c>
      <c r="D7" s="65">
        <v>400</v>
      </c>
      <c r="E7" s="48"/>
      <c r="F7" s="63" t="s">
        <v>21</v>
      </c>
      <c r="G7" s="52"/>
      <c r="H7" s="66">
        <f t="shared" si="0"/>
        <v>400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4.25" x14ac:dyDescent="0.2">
      <c r="A8" s="49"/>
      <c r="B8" s="67"/>
      <c r="C8" s="68" t="s">
        <v>24</v>
      </c>
      <c r="D8" s="69">
        <v>500</v>
      </c>
      <c r="E8" s="51"/>
      <c r="F8" s="70" t="s">
        <v>21</v>
      </c>
      <c r="G8" s="71"/>
      <c r="H8" s="70">
        <f t="shared" si="0"/>
        <v>500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4.25" x14ac:dyDescent="0.2">
      <c r="A9" s="47"/>
      <c r="B9" s="47"/>
      <c r="C9" s="47"/>
      <c r="D9" s="65"/>
      <c r="E9" s="48"/>
      <c r="F9" s="66"/>
      <c r="G9" s="52"/>
      <c r="H9" s="66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4.25" x14ac:dyDescent="0.2">
      <c r="A10" s="47"/>
      <c r="B10" s="47" t="s">
        <v>25</v>
      </c>
      <c r="C10" s="47" t="s">
        <v>26</v>
      </c>
      <c r="D10" s="65">
        <v>3000</v>
      </c>
      <c r="E10" s="48"/>
      <c r="F10" s="63" t="s">
        <v>21</v>
      </c>
      <c r="G10" s="52"/>
      <c r="H10" s="66">
        <f t="shared" ref="H10:H15" si="1">IF(F10="ÅR",D10/12,D10)</f>
        <v>3000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4.25" x14ac:dyDescent="0.2">
      <c r="A11" s="47"/>
      <c r="B11" s="47"/>
      <c r="C11" s="47" t="s">
        <v>27</v>
      </c>
      <c r="D11" s="65">
        <v>300</v>
      </c>
      <c r="E11" s="48"/>
      <c r="F11" s="63" t="s">
        <v>21</v>
      </c>
      <c r="G11" s="52"/>
      <c r="H11" s="66">
        <f t="shared" si="1"/>
        <v>300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5" x14ac:dyDescent="0.2">
      <c r="A12" s="47"/>
      <c r="B12" s="47"/>
      <c r="C12" s="47" t="s">
        <v>28</v>
      </c>
      <c r="D12" s="65">
        <v>0</v>
      </c>
      <c r="E12" s="48"/>
      <c r="F12" s="63" t="s">
        <v>21</v>
      </c>
      <c r="G12" s="52"/>
      <c r="H12" s="66">
        <f t="shared" si="1"/>
        <v>0</v>
      </c>
      <c r="I12" s="32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4.25" x14ac:dyDescent="0.2">
      <c r="A13" s="47"/>
      <c r="B13" s="47"/>
      <c r="C13" s="47" t="s">
        <v>29</v>
      </c>
      <c r="D13" s="65">
        <v>3500</v>
      </c>
      <c r="E13" s="48"/>
      <c r="F13" s="66" t="s">
        <v>30</v>
      </c>
      <c r="G13" s="52"/>
      <c r="H13" s="66">
        <f t="shared" si="1"/>
        <v>291.66666666666669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4.25" x14ac:dyDescent="0.2">
      <c r="A14" s="47"/>
      <c r="B14" s="47"/>
      <c r="C14" s="47" t="s">
        <v>31</v>
      </c>
      <c r="D14" s="65">
        <v>3000</v>
      </c>
      <c r="E14" s="48"/>
      <c r="F14" s="66" t="s">
        <v>30</v>
      </c>
      <c r="G14" s="52"/>
      <c r="H14" s="66">
        <f t="shared" si="1"/>
        <v>250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4.25" x14ac:dyDescent="0.2">
      <c r="A15" s="47"/>
      <c r="B15" s="47"/>
      <c r="C15" s="61" t="s">
        <v>32</v>
      </c>
      <c r="D15" s="65">
        <v>1300</v>
      </c>
      <c r="E15" s="48"/>
      <c r="F15" s="66" t="s">
        <v>30</v>
      </c>
      <c r="G15" s="52"/>
      <c r="H15" s="66">
        <f t="shared" si="1"/>
        <v>108.33333333333333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5" x14ac:dyDescent="0.2">
      <c r="A16" s="47"/>
      <c r="B16" s="47"/>
      <c r="C16" s="47"/>
      <c r="D16" s="65"/>
      <c r="E16" s="48"/>
      <c r="F16" s="65"/>
      <c r="G16" s="52"/>
      <c r="H16" s="66"/>
      <c r="I16" s="32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4.25" x14ac:dyDescent="0.2">
      <c r="A17" s="47"/>
      <c r="B17" s="47" t="s">
        <v>33</v>
      </c>
      <c r="C17" s="47" t="s">
        <v>34</v>
      </c>
      <c r="D17" s="65">
        <v>2500</v>
      </c>
      <c r="E17" s="48"/>
      <c r="F17" s="63" t="s">
        <v>21</v>
      </c>
      <c r="G17" s="52"/>
      <c r="H17" s="66">
        <f t="shared" ref="H17:H19" si="2">IF(F17="ÅR",D17/12,D17)</f>
        <v>2500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4.25" x14ac:dyDescent="0.2">
      <c r="A18" s="47"/>
      <c r="B18" s="47"/>
      <c r="C18" s="47" t="s">
        <v>35</v>
      </c>
      <c r="D18" s="65">
        <v>2500</v>
      </c>
      <c r="E18" s="48"/>
      <c r="F18" s="63" t="s">
        <v>21</v>
      </c>
      <c r="G18" s="52"/>
      <c r="H18" s="66">
        <f t="shared" si="2"/>
        <v>2500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5" x14ac:dyDescent="0.2">
      <c r="A19" s="47"/>
      <c r="B19" s="47"/>
      <c r="C19" s="47" t="s">
        <v>36</v>
      </c>
      <c r="D19" s="65">
        <v>6500</v>
      </c>
      <c r="E19" s="48"/>
      <c r="F19" s="63" t="s">
        <v>30</v>
      </c>
      <c r="G19" s="52"/>
      <c r="H19" s="66">
        <f t="shared" si="2"/>
        <v>541.66666666666663</v>
      </c>
      <c r="I19" s="32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5" x14ac:dyDescent="0.2">
      <c r="A20" s="47"/>
      <c r="B20" s="47"/>
      <c r="C20" s="47"/>
      <c r="D20" s="65"/>
      <c r="E20" s="48"/>
      <c r="F20" s="66"/>
      <c r="G20" s="52"/>
      <c r="H20" s="66"/>
      <c r="I20" s="32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5" x14ac:dyDescent="0.2">
      <c r="A21" s="47"/>
      <c r="B21" s="47" t="s">
        <v>37</v>
      </c>
      <c r="C21" s="47" t="s">
        <v>38</v>
      </c>
      <c r="D21" s="65">
        <v>250</v>
      </c>
      <c r="E21" s="48"/>
      <c r="F21" s="66" t="s">
        <v>21</v>
      </c>
      <c r="G21" s="52"/>
      <c r="H21" s="66">
        <f t="shared" ref="H21:H23" si="3">IF(F21="ÅR",D21/12,D21)</f>
        <v>250</v>
      </c>
      <c r="I21" s="32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5" x14ac:dyDescent="0.2">
      <c r="A22" s="47"/>
      <c r="B22" s="47"/>
      <c r="C22" s="47" t="s">
        <v>39</v>
      </c>
      <c r="D22" s="65">
        <v>0</v>
      </c>
      <c r="E22" s="48"/>
      <c r="F22" s="66" t="s">
        <v>21</v>
      </c>
      <c r="G22" s="52"/>
      <c r="H22" s="66">
        <f t="shared" si="3"/>
        <v>0</v>
      </c>
      <c r="I22" s="32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4.25" x14ac:dyDescent="0.2">
      <c r="A23" s="47"/>
      <c r="B23" s="59"/>
      <c r="C23" s="47" t="s">
        <v>40</v>
      </c>
      <c r="D23" s="65">
        <v>3000</v>
      </c>
      <c r="E23" s="48"/>
      <c r="F23" s="66" t="s">
        <v>30</v>
      </c>
      <c r="G23" s="52"/>
      <c r="H23" s="66">
        <f t="shared" si="3"/>
        <v>250</v>
      </c>
      <c r="I23" s="29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4.25" x14ac:dyDescent="0.2">
      <c r="A24" s="47"/>
      <c r="B24" s="59"/>
      <c r="C24" s="47"/>
      <c r="D24" s="65"/>
      <c r="E24" s="48"/>
      <c r="F24" s="66"/>
      <c r="G24" s="52"/>
      <c r="H24" s="66"/>
      <c r="I24" s="29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4.25" x14ac:dyDescent="0.2">
      <c r="A25" s="47"/>
      <c r="B25" s="59" t="s">
        <v>41</v>
      </c>
      <c r="C25" s="47" t="s">
        <v>42</v>
      </c>
      <c r="D25" s="65">
        <v>8500</v>
      </c>
      <c r="E25" s="48"/>
      <c r="F25" s="63" t="s">
        <v>21</v>
      </c>
      <c r="G25" s="52"/>
      <c r="H25" s="66">
        <f t="shared" ref="H25:H27" si="4">IF(F25="ÅR",D25/12,D25)</f>
        <v>8500</v>
      </c>
      <c r="I25" s="29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4.25" x14ac:dyDescent="0.2">
      <c r="A26" s="47"/>
      <c r="B26" s="59"/>
      <c r="C26" s="47" t="s">
        <v>43</v>
      </c>
      <c r="D26" s="65">
        <v>1200</v>
      </c>
      <c r="E26" s="48"/>
      <c r="F26" s="63" t="s">
        <v>21</v>
      </c>
      <c r="G26" s="52"/>
      <c r="H26" s="66">
        <f t="shared" si="4"/>
        <v>1200</v>
      </c>
      <c r="I26" s="29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4.25" x14ac:dyDescent="0.2">
      <c r="A27" s="47"/>
      <c r="B27" s="59"/>
      <c r="C27" s="47" t="s">
        <v>44</v>
      </c>
      <c r="D27" s="65">
        <v>500</v>
      </c>
      <c r="E27" s="48"/>
      <c r="F27" s="63" t="s">
        <v>21</v>
      </c>
      <c r="G27" s="52"/>
      <c r="H27" s="66">
        <f t="shared" si="4"/>
        <v>500</v>
      </c>
      <c r="I27" s="29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4.25" x14ac:dyDescent="0.2">
      <c r="A28" s="47"/>
      <c r="B28" s="59"/>
      <c r="C28" s="47"/>
      <c r="D28" s="65"/>
      <c r="E28" s="48"/>
      <c r="F28" s="66"/>
      <c r="G28" s="52"/>
      <c r="H28" s="66"/>
      <c r="I28" s="29"/>
      <c r="J28" s="10"/>
      <c r="K28" s="9"/>
      <c r="L28" s="9"/>
      <c r="M28" s="9"/>
      <c r="N28" s="9"/>
      <c r="O28" s="9"/>
      <c r="P28" s="9"/>
      <c r="Q28" s="30"/>
      <c r="R28" s="30"/>
      <c r="S28" s="30"/>
    </row>
    <row r="29" spans="1:19" ht="14.25" x14ac:dyDescent="0.2">
      <c r="A29" s="47"/>
      <c r="B29" s="59" t="s">
        <v>45</v>
      </c>
      <c r="C29" s="47" t="s">
        <v>46</v>
      </c>
      <c r="D29" s="72">
        <v>2500</v>
      </c>
      <c r="E29" s="73"/>
      <c r="F29" s="63" t="s">
        <v>21</v>
      </c>
      <c r="G29" s="52"/>
      <c r="H29" s="66">
        <f t="shared" ref="H29:H31" si="5">IF(F29="ÅR",D29/12,D29)</f>
        <v>2500</v>
      </c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4.25" x14ac:dyDescent="0.2">
      <c r="A30" s="49"/>
      <c r="B30" s="67"/>
      <c r="C30" s="74" t="s">
        <v>47</v>
      </c>
      <c r="D30" s="72">
        <v>1700</v>
      </c>
      <c r="E30" s="73"/>
      <c r="F30" s="63" t="s">
        <v>21</v>
      </c>
      <c r="G30" s="52"/>
      <c r="H30" s="66">
        <f t="shared" si="5"/>
        <v>1700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4.25" x14ac:dyDescent="0.2">
      <c r="A31" s="47"/>
      <c r="B31" s="59"/>
      <c r="C31" s="47" t="s">
        <v>48</v>
      </c>
      <c r="D31" s="72">
        <v>2500</v>
      </c>
      <c r="E31" s="73"/>
      <c r="F31" s="63" t="s">
        <v>21</v>
      </c>
      <c r="G31" s="52"/>
      <c r="H31" s="66">
        <f t="shared" si="5"/>
        <v>2500</v>
      </c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4.25" x14ac:dyDescent="0.2">
      <c r="A32" s="47"/>
      <c r="B32" s="59"/>
      <c r="C32" s="47"/>
      <c r="D32" s="65"/>
      <c r="E32" s="48"/>
      <c r="F32" s="66"/>
      <c r="G32" s="52"/>
      <c r="H32" s="66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4.25" x14ac:dyDescent="0.2">
      <c r="A33" s="47"/>
      <c r="B33" s="47" t="s">
        <v>49</v>
      </c>
      <c r="C33" s="47" t="s">
        <v>50</v>
      </c>
      <c r="D33" s="65">
        <v>3000</v>
      </c>
      <c r="E33" s="48"/>
      <c r="F33" s="63" t="s">
        <v>21</v>
      </c>
      <c r="G33" s="52"/>
      <c r="H33" s="66">
        <f t="shared" ref="H33:H34" si="6">IF(F33="ÅR",D33/12,D33)</f>
        <v>3000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4.25" x14ac:dyDescent="0.2">
      <c r="A34" s="47"/>
      <c r="B34" s="47"/>
      <c r="C34" s="47" t="s">
        <v>51</v>
      </c>
      <c r="D34" s="65">
        <v>750</v>
      </c>
      <c r="E34" s="48"/>
      <c r="F34" s="63" t="s">
        <v>21</v>
      </c>
      <c r="G34" s="52"/>
      <c r="H34" s="66">
        <f t="shared" si="6"/>
        <v>750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4.25" x14ac:dyDescent="0.2">
      <c r="A35" s="47"/>
      <c r="B35" s="47"/>
      <c r="C35" s="47"/>
      <c r="D35" s="65"/>
      <c r="E35" s="48"/>
      <c r="F35" s="66"/>
      <c r="G35" s="52"/>
      <c r="H35" s="66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4.25" x14ac:dyDescent="0.2">
      <c r="A36" s="47"/>
      <c r="B36" s="47" t="s">
        <v>52</v>
      </c>
      <c r="C36" s="47" t="s">
        <v>53</v>
      </c>
      <c r="D36" s="65">
        <v>200</v>
      </c>
      <c r="E36" s="48"/>
      <c r="F36" s="63" t="s">
        <v>21</v>
      </c>
      <c r="G36" s="52"/>
      <c r="H36" s="66">
        <f t="shared" ref="H36:H38" si="7">IF(F36="ÅR",D36/12,D36)</f>
        <v>200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4.25" x14ac:dyDescent="0.2">
      <c r="A37" s="47"/>
      <c r="B37" s="47"/>
      <c r="C37" s="47" t="s">
        <v>54</v>
      </c>
      <c r="D37" s="65">
        <v>100</v>
      </c>
      <c r="E37" s="48"/>
      <c r="F37" s="63" t="s">
        <v>21</v>
      </c>
      <c r="G37" s="52"/>
      <c r="H37" s="66">
        <f t="shared" si="7"/>
        <v>100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4.25" x14ac:dyDescent="0.2">
      <c r="A38" s="47"/>
      <c r="B38" s="47"/>
      <c r="C38" s="47" t="s">
        <v>55</v>
      </c>
      <c r="D38" s="65">
        <v>500</v>
      </c>
      <c r="E38" s="48"/>
      <c r="F38" s="63" t="s">
        <v>21</v>
      </c>
      <c r="G38" s="52"/>
      <c r="H38" s="66">
        <f t="shared" si="7"/>
        <v>500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4.25" x14ac:dyDescent="0.2">
      <c r="A39" s="47"/>
      <c r="B39" s="47"/>
      <c r="C39" s="47"/>
      <c r="D39" s="65"/>
      <c r="E39" s="48"/>
      <c r="F39" s="66"/>
      <c r="G39" s="52"/>
      <c r="H39" s="66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4.25" x14ac:dyDescent="0.2">
      <c r="A40" s="49"/>
      <c r="B40" s="47" t="s">
        <v>56</v>
      </c>
      <c r="C40" s="47" t="s">
        <v>57</v>
      </c>
      <c r="D40" s="65">
        <v>500</v>
      </c>
      <c r="E40" s="47"/>
      <c r="F40" s="63" t="s">
        <v>21</v>
      </c>
      <c r="G40" s="52"/>
      <c r="H40" s="66">
        <f t="shared" ref="H40:H41" si="8">IF(F40="ÅR",D40/12,D40)</f>
        <v>500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4.25" x14ac:dyDescent="0.2">
      <c r="A41" s="50"/>
      <c r="B41" s="47"/>
      <c r="C41" s="47" t="s">
        <v>58</v>
      </c>
      <c r="D41" s="65">
        <v>500</v>
      </c>
      <c r="E41" s="47"/>
      <c r="F41" s="63" t="s">
        <v>21</v>
      </c>
      <c r="G41" s="52"/>
      <c r="H41" s="66">
        <f t="shared" si="8"/>
        <v>500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4.25" x14ac:dyDescent="0.2">
      <c r="A42" s="50"/>
      <c r="B42" s="47"/>
      <c r="C42" s="75"/>
      <c r="D42" s="75"/>
      <c r="E42" s="75"/>
      <c r="F42" s="75"/>
      <c r="G42" s="75"/>
      <c r="H42" s="75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5" thickBot="1" x14ac:dyDescent="0.25">
      <c r="A43" s="50"/>
      <c r="B43" s="47"/>
      <c r="C43" s="82"/>
      <c r="D43" s="83"/>
      <c r="E43" s="83"/>
      <c r="F43" s="83"/>
      <c r="G43" s="83"/>
      <c r="H43" s="8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thickTop="1" x14ac:dyDescent="0.25">
      <c r="A44" s="50"/>
      <c r="B44" s="45"/>
      <c r="C44" s="78" t="s">
        <v>59</v>
      </c>
      <c r="D44" s="79"/>
      <c r="E44" s="80"/>
      <c r="F44" s="81"/>
      <c r="G44" s="78"/>
      <c r="H44" s="81">
        <f>SUM(H5:H41)</f>
        <v>52441.666666666672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8.75" customHeight="1" x14ac:dyDescent="0.2">
      <c r="A45" s="47"/>
      <c r="B45" s="47"/>
      <c r="C45" s="49"/>
      <c r="D45" s="76"/>
      <c r="E45" s="49"/>
      <c r="F45" s="76"/>
      <c r="G45" s="49"/>
      <c r="H45" s="7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4.25" x14ac:dyDescent="0.2">
      <c r="A46" s="7"/>
      <c r="B46" s="7"/>
      <c r="C46" s="10"/>
      <c r="D46" s="34"/>
      <c r="E46" s="10"/>
      <c r="F46" s="34"/>
      <c r="G46" s="10"/>
      <c r="H46" s="34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4.25" x14ac:dyDescent="0.2">
      <c r="A47" s="10"/>
      <c r="B47" s="10"/>
      <c r="C47" s="10"/>
      <c r="D47" s="34"/>
      <c r="E47" s="10"/>
      <c r="F47" s="34"/>
      <c r="G47" s="10"/>
      <c r="H47" s="34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4.25" x14ac:dyDescent="0.2">
      <c r="A48" s="10"/>
      <c r="B48" s="10"/>
      <c r="C48" s="10"/>
      <c r="D48" s="34"/>
      <c r="E48" s="10"/>
      <c r="F48" s="34"/>
      <c r="G48" s="10"/>
      <c r="H48" s="34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</sheetData>
  <mergeCells count="1">
    <mergeCell ref="C2:H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200-000000000000}">
          <x14:formula1>
            <xm:f>'Ark 4'!$A$1:$A$2</xm:f>
          </x14:formula1>
          <xm:sqref>F5:F8 F10:F15 F17:F19 F21:F23 F25:F27 F29:F31 F33:F34 F36:F38 F40:F41</xm:sqref>
        </x14:dataValidation>
        <x14:dataValidation type="list" allowBlank="1" showDropDown="1" xr:uid="{00000000-0002-0000-0200-000001000000}">
          <x14:formula1>
            <xm:f>'Ark 4'!$A$1:$A$2</xm:f>
          </x14:formula1>
          <xm:sqref>G5:G8 F9:G9 G10:G19 F20:G20 G21:G23 F24:G24 G25:G27 F28:G28 G29:G31 F32:G32 G33:G34 F35:G35 G36:G38 F39:G39 G40:G41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0605D"/>
    <outlinePr summaryBelow="0" summaryRight="0"/>
  </sheetPr>
  <dimension ref="A1:Z35"/>
  <sheetViews>
    <sheetView workbookViewId="0"/>
  </sheetViews>
  <sheetFormatPr baseColWidth="10" defaultColWidth="14.42578125" defaultRowHeight="15.75" customHeight="1" x14ac:dyDescent="0.2"/>
  <sheetData>
    <row r="1" spans="1:26" ht="15.75" customHeight="1" x14ac:dyDescent="0.2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0605D"/>
    <outlinePr summaryBelow="0" summaryRight="0"/>
  </sheetPr>
  <dimension ref="A1:R35"/>
  <sheetViews>
    <sheetView tabSelected="1" workbookViewId="0">
      <selection activeCell="E1" sqref="E1:E1048576"/>
    </sheetView>
  </sheetViews>
  <sheetFormatPr baseColWidth="10" defaultColWidth="14.42578125" defaultRowHeight="15.75" customHeight="1" x14ac:dyDescent="0.2"/>
  <cols>
    <col min="1" max="1" width="3.140625" style="2" customWidth="1"/>
    <col min="2" max="2" width="42.42578125" style="2" customWidth="1"/>
    <col min="3" max="3" width="21.85546875" style="2" bestFit="1" customWidth="1"/>
    <col min="4" max="4" width="14.42578125" style="2"/>
    <col min="5" max="5" width="183" style="2" customWidth="1"/>
    <col min="6" max="16384" width="14.42578125" style="2"/>
  </cols>
  <sheetData>
    <row r="1" spans="1:18" s="38" customFormat="1" ht="56.25" customHeight="1" x14ac:dyDescent="0.35">
      <c r="A1" s="36"/>
      <c r="B1" s="36"/>
      <c r="C1" s="40" t="s">
        <v>60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8.5" customHeight="1" thickBot="1" x14ac:dyDescent="0.25">
      <c r="A2" s="3"/>
      <c r="B2" s="3"/>
      <c r="C2" s="111"/>
      <c r="D2" s="112"/>
      <c r="E2" s="113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9.25" customHeight="1" thickBot="1" x14ac:dyDescent="0.3">
      <c r="A3" s="7"/>
      <c r="B3" s="7"/>
      <c r="C3" s="108" t="s">
        <v>0</v>
      </c>
      <c r="D3" s="109"/>
      <c r="E3" s="110"/>
      <c r="F3" s="3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5" thickTop="1" x14ac:dyDescent="0.2">
      <c r="A4" s="7"/>
      <c r="B4" s="7"/>
      <c r="C4" s="106" t="s">
        <v>61</v>
      </c>
      <c r="D4" s="104"/>
      <c r="E4" s="10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35.25" customHeight="1" thickBot="1" x14ac:dyDescent="0.25">
      <c r="A5" s="7"/>
      <c r="B5" s="7"/>
      <c r="C5" s="46"/>
      <c r="D5" s="45"/>
      <c r="E5" s="4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thickBot="1" x14ac:dyDescent="0.3">
      <c r="A6" s="7"/>
      <c r="B6" s="7"/>
      <c r="C6" s="108" t="s">
        <v>6</v>
      </c>
      <c r="D6" s="109"/>
      <c r="E6" s="110"/>
      <c r="F6" s="10"/>
      <c r="G6" s="10"/>
      <c r="H6" s="10"/>
      <c r="I6" s="10"/>
      <c r="J6" s="10"/>
      <c r="K6" s="10"/>
      <c r="L6" s="10"/>
      <c r="M6" s="8"/>
      <c r="N6" s="8"/>
      <c r="O6" s="9"/>
      <c r="P6" s="10"/>
      <c r="Q6" s="10"/>
      <c r="R6" s="10"/>
    </row>
    <row r="7" spans="1:18" thickTop="1" thickBot="1" x14ac:dyDescent="0.25">
      <c r="A7" s="7"/>
      <c r="B7" s="7"/>
      <c r="C7" s="106" t="s">
        <v>62</v>
      </c>
      <c r="D7" s="104"/>
      <c r="E7" s="105"/>
      <c r="F7" s="10"/>
      <c r="G7" s="10"/>
      <c r="H7" s="10"/>
      <c r="I7" s="10"/>
      <c r="J7" s="10"/>
      <c r="K7" s="10"/>
      <c r="L7" s="10"/>
      <c r="M7" s="8"/>
      <c r="N7" s="8"/>
      <c r="O7" s="9"/>
      <c r="P7" s="10"/>
      <c r="Q7" s="10"/>
      <c r="R7" s="10"/>
    </row>
    <row r="8" spans="1:18" ht="14.25" x14ac:dyDescent="0.2">
      <c r="A8" s="7"/>
      <c r="B8" s="7"/>
      <c r="C8" s="46"/>
      <c r="D8" s="45"/>
      <c r="E8" s="45"/>
      <c r="F8" s="10"/>
      <c r="G8" s="10"/>
      <c r="H8" s="10"/>
      <c r="I8" s="10"/>
      <c r="J8" s="10"/>
      <c r="K8" s="10"/>
      <c r="L8" s="10"/>
      <c r="M8" s="6"/>
      <c r="N8" s="6"/>
      <c r="O8" s="10"/>
      <c r="P8" s="10"/>
      <c r="Q8" s="10"/>
      <c r="R8" s="10"/>
    </row>
    <row r="9" spans="1:18" ht="14.25" x14ac:dyDescent="0.2">
      <c r="A9" s="7"/>
      <c r="B9" s="7"/>
      <c r="C9" s="107" t="s">
        <v>63</v>
      </c>
      <c r="D9" s="104"/>
      <c r="E9" s="10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 x14ac:dyDescent="0.2">
      <c r="A10" s="7"/>
      <c r="B10" s="7"/>
      <c r="C10" s="46"/>
      <c r="D10" s="45"/>
      <c r="E10" s="4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 x14ac:dyDescent="0.2">
      <c r="A11" s="7"/>
      <c r="B11" s="7"/>
      <c r="C11" s="103" t="s">
        <v>64</v>
      </c>
      <c r="D11" s="104"/>
      <c r="E11" s="104"/>
      <c r="F11" s="10"/>
      <c r="G11" s="10"/>
      <c r="H11" s="6"/>
      <c r="I11" s="4"/>
      <c r="J11" s="4"/>
      <c r="K11" s="10"/>
      <c r="L11" s="10"/>
      <c r="M11" s="10"/>
      <c r="N11" s="10"/>
      <c r="O11" s="10"/>
      <c r="P11" s="10"/>
      <c r="Q11" s="10"/>
      <c r="R11" s="10"/>
    </row>
    <row r="12" spans="1:18" ht="32.25" customHeight="1" x14ac:dyDescent="0.2">
      <c r="A12" s="7"/>
      <c r="B12" s="7"/>
      <c r="C12" s="47"/>
      <c r="D12" s="48"/>
      <c r="E12" s="49"/>
      <c r="F12" s="10"/>
      <c r="G12" s="10"/>
      <c r="H12" s="114"/>
      <c r="I12" s="112"/>
      <c r="J12" s="112"/>
      <c r="K12" s="10"/>
      <c r="L12" s="10"/>
      <c r="M12" s="10"/>
      <c r="N12" s="10"/>
      <c r="O12" s="10"/>
      <c r="P12" s="10"/>
      <c r="Q12" s="10"/>
      <c r="R12" s="10"/>
    </row>
    <row r="13" spans="1:18" thickBot="1" x14ac:dyDescent="0.3">
      <c r="A13" s="7"/>
      <c r="B13" s="7"/>
      <c r="C13" s="108" t="s">
        <v>15</v>
      </c>
      <c r="D13" s="109"/>
      <c r="E13" s="1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5" thickTop="1" x14ac:dyDescent="0.2">
      <c r="A14" s="7"/>
      <c r="B14" s="7"/>
      <c r="C14" s="106" t="s">
        <v>62</v>
      </c>
      <c r="D14" s="104"/>
      <c r="E14" s="10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 x14ac:dyDescent="0.2">
      <c r="A15" s="7"/>
      <c r="B15" s="7"/>
      <c r="C15" s="46"/>
      <c r="D15" s="45"/>
      <c r="E15" s="4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 x14ac:dyDescent="0.2">
      <c r="A16" s="7"/>
      <c r="B16" s="10"/>
      <c r="C16" s="107" t="s">
        <v>65</v>
      </c>
      <c r="D16" s="104"/>
      <c r="E16" s="105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 x14ac:dyDescent="0.2">
      <c r="A17" s="7"/>
      <c r="B17" s="10"/>
      <c r="C17" s="46"/>
      <c r="D17" s="45"/>
      <c r="E17" s="45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 x14ac:dyDescent="0.2">
      <c r="A18" s="7"/>
      <c r="B18" s="10"/>
      <c r="C18" s="103" t="s">
        <v>66</v>
      </c>
      <c r="D18" s="104"/>
      <c r="E18" s="105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2">
      <c r="A19" s="7"/>
      <c r="B19" s="10"/>
      <c r="C19" s="50"/>
      <c r="D19" s="45"/>
      <c r="E19" s="45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 x14ac:dyDescent="0.2">
      <c r="A20" s="7"/>
      <c r="B20" s="7"/>
      <c r="C20" s="106" t="s">
        <v>67</v>
      </c>
      <c r="D20" s="104"/>
      <c r="E20" s="105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 x14ac:dyDescent="0.2">
      <c r="A21" s="7"/>
      <c r="B21" s="7"/>
      <c r="C21" s="47"/>
      <c r="D21" s="51"/>
      <c r="E21" s="52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 x14ac:dyDescent="0.2">
      <c r="A22" s="7"/>
      <c r="B22" s="7"/>
      <c r="C22" s="7"/>
      <c r="D22" s="22"/>
      <c r="E22" s="16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 x14ac:dyDescent="0.2">
      <c r="A23" s="10"/>
      <c r="B23" s="9"/>
      <c r="C23" s="7"/>
      <c r="D23" s="11"/>
      <c r="E23" s="16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25" x14ac:dyDescent="0.2">
      <c r="A24" s="7"/>
      <c r="B24" s="21"/>
      <c r="C24" s="7"/>
      <c r="D24" s="11"/>
      <c r="E24" s="23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 x14ac:dyDescent="0.2">
      <c r="A25" s="7"/>
      <c r="B25" s="21"/>
      <c r="C25" s="7"/>
      <c r="D25" s="11"/>
      <c r="E25" s="16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 x14ac:dyDescent="0.2">
      <c r="A26" s="7"/>
      <c r="B26" s="21"/>
      <c r="C26" s="7"/>
      <c r="D26" s="11"/>
      <c r="E26" s="16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 x14ac:dyDescent="0.2">
      <c r="A27" s="7"/>
      <c r="B27" s="21"/>
      <c r="C27" s="7"/>
      <c r="D27" s="11"/>
      <c r="E27" s="16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 x14ac:dyDescent="0.2">
      <c r="A28" s="7"/>
      <c r="B28" s="21"/>
      <c r="C28" s="7"/>
      <c r="D28" s="11"/>
      <c r="E28" s="16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 x14ac:dyDescent="0.2">
      <c r="A29" s="7"/>
      <c r="B29" s="21"/>
      <c r="C29" s="7"/>
      <c r="D29" s="11"/>
      <c r="E29" s="16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 x14ac:dyDescent="0.2">
      <c r="A30" s="7"/>
      <c r="B30" s="21"/>
      <c r="C30" s="7"/>
      <c r="D30" s="11"/>
      <c r="E30" s="16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 x14ac:dyDescent="0.2">
      <c r="A31" s="7"/>
      <c r="B31" s="21"/>
      <c r="C31" s="7"/>
      <c r="D31" s="11"/>
      <c r="E31" s="16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 x14ac:dyDescent="0.2">
      <c r="A32" s="7"/>
      <c r="B32" s="21"/>
      <c r="C32" s="7"/>
      <c r="D32" s="11"/>
      <c r="E32" s="16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 x14ac:dyDescent="0.2">
      <c r="A33" s="7"/>
      <c r="B33" s="21"/>
      <c r="C33" s="7"/>
      <c r="D33" s="11"/>
      <c r="E33" s="16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 x14ac:dyDescent="0.2">
      <c r="A34" s="7"/>
      <c r="B34" s="21"/>
      <c r="C34" s="7"/>
      <c r="D34" s="11"/>
      <c r="E34" s="16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 x14ac:dyDescent="0.2">
      <c r="A35" s="7"/>
      <c r="B35" s="21"/>
      <c r="C35" s="7"/>
      <c r="D35" s="11"/>
      <c r="E35" s="16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13">
    <mergeCell ref="C3:E3"/>
    <mergeCell ref="C2:E2"/>
    <mergeCell ref="C16:E16"/>
    <mergeCell ref="C11:E11"/>
    <mergeCell ref="H12:J12"/>
    <mergeCell ref="C4:E4"/>
    <mergeCell ref="C6:E6"/>
    <mergeCell ref="C13:E13"/>
    <mergeCell ref="C18:E18"/>
    <mergeCell ref="C20:E20"/>
    <mergeCell ref="C7:E7"/>
    <mergeCell ref="C14:E14"/>
    <mergeCell ref="C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Oversikt</vt:lpstr>
      <vt:lpstr>Månedlige inntekter</vt:lpstr>
      <vt:lpstr>Månedlige kostnader</vt:lpstr>
      <vt:lpstr>Ark 4</vt:lpstr>
      <vt:lpstr>Veiledning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Wangensteen Berge</dc:creator>
  <cp:keywords/>
  <dc:description/>
  <cp:lastModifiedBy>Kristin Wangensteen Berge</cp:lastModifiedBy>
  <cp:revision/>
  <dcterms:created xsi:type="dcterms:W3CDTF">2023-05-03T08:11:33Z</dcterms:created>
  <dcterms:modified xsi:type="dcterms:W3CDTF">2023-05-04T13:38:23Z</dcterms:modified>
  <cp:category/>
  <cp:contentStatus/>
</cp:coreProperties>
</file>